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ERPUSTAKAAN\0 FUAD\DATA\2025\KUNJUNGAN ONLINE DAN OFFLINE\"/>
    </mc:Choice>
  </mc:AlternateContent>
  <bookViews>
    <workbookView xWindow="-120" yWindow="-120" windowWidth="29040" windowHeight="15840"/>
  </bookViews>
  <sheets>
    <sheet name="REKAP KUNJUNGAN 2025" sheetId="7" r:id="rId1"/>
    <sheet name="TARGET KUNJUNGAN 2025-2030" sheetId="8" r:id="rId2"/>
  </sheets>
  <definedNames>
    <definedName name="_xlnm.Print_Area" localSheetId="0">'REKAP KUNJUNGAN 2025'!$A$2:$E$22</definedName>
    <definedName name="_xlnm.Print_Area" localSheetId="1">'TARGET KUNJUNGAN 2025-2030'!$A$2:$E$22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8" l="1"/>
  <c r="D11" i="8" l="1"/>
  <c r="D12" i="8"/>
  <c r="D13" i="8"/>
  <c r="D14" i="8"/>
  <c r="D16" i="8"/>
  <c r="D17" i="8"/>
  <c r="D18" i="8"/>
  <c r="D19" i="8"/>
  <c r="E19" i="8" s="1"/>
  <c r="D20" i="8"/>
  <c r="D21" i="8"/>
  <c r="D10" i="8"/>
  <c r="C11" i="8"/>
  <c r="E11" i="8" s="1"/>
  <c r="F13" i="8" s="1"/>
  <c r="C12" i="8"/>
  <c r="E12" i="8" s="1"/>
  <c r="C13" i="8"/>
  <c r="C14" i="8"/>
  <c r="C15" i="8"/>
  <c r="C16" i="8"/>
  <c r="E16" i="8" s="1"/>
  <c r="C17" i="8"/>
  <c r="E17" i="8" s="1"/>
  <c r="C18" i="8"/>
  <c r="C19" i="8"/>
  <c r="C20" i="8"/>
  <c r="E20" i="8" s="1"/>
  <c r="C21" i="8"/>
  <c r="C10" i="8"/>
  <c r="D15" i="7"/>
  <c r="D15" i="8" s="1"/>
  <c r="E38" i="8"/>
  <c r="D38" i="8"/>
  <c r="E37" i="8"/>
  <c r="D37" i="8"/>
  <c r="E36" i="8"/>
  <c r="D36" i="8"/>
  <c r="E35" i="8"/>
  <c r="D35" i="8"/>
  <c r="E34" i="8"/>
  <c r="D34" i="8"/>
  <c r="E33" i="8"/>
  <c r="D33" i="8"/>
  <c r="E21" i="8"/>
  <c r="E18" i="8"/>
  <c r="E13" i="8"/>
  <c r="E10" i="8"/>
  <c r="E15" i="8" l="1"/>
  <c r="E14" i="8"/>
  <c r="F10" i="8"/>
  <c r="F11" i="8"/>
  <c r="F15" i="8"/>
  <c r="F12" i="8"/>
  <c r="D22" i="8"/>
  <c r="C22" i="8"/>
  <c r="E22" i="8"/>
  <c r="F22" i="8" s="1"/>
  <c r="E16" i="7"/>
  <c r="E17" i="7"/>
  <c r="E18" i="7"/>
  <c r="E19" i="7"/>
  <c r="E20" i="7"/>
  <c r="E21" i="7"/>
  <c r="F14" i="8" l="1"/>
  <c r="D22" i="7"/>
  <c r="C22" i="7"/>
  <c r="E15" i="7"/>
  <c r="E14" i="7"/>
  <c r="E13" i="7"/>
  <c r="E12" i="7"/>
  <c r="E11" i="7"/>
  <c r="E10" i="7"/>
  <c r="E22" i="7" l="1"/>
</calcChain>
</file>

<file path=xl/sharedStrings.xml><?xml version="1.0" encoding="utf-8"?>
<sst xmlns="http://schemas.openxmlformats.org/spreadsheetml/2006/main" count="68" uniqueCount="36">
  <si>
    <t>BULAN</t>
  </si>
  <si>
    <t>ONLINE</t>
  </si>
  <si>
    <t>OFFLINE</t>
  </si>
  <si>
    <t>JUMLAH</t>
  </si>
  <si>
    <t>Januari</t>
  </si>
  <si>
    <t>Februari</t>
  </si>
  <si>
    <t xml:space="preserve">Maret </t>
  </si>
  <si>
    <t>April</t>
  </si>
  <si>
    <t>Mei</t>
  </si>
  <si>
    <t>Juni</t>
  </si>
  <si>
    <t>Agustus</t>
  </si>
  <si>
    <t>September</t>
  </si>
  <si>
    <t>Oktober</t>
  </si>
  <si>
    <t>Nopember</t>
  </si>
  <si>
    <t>Desember</t>
  </si>
  <si>
    <t>JUMLAH KUNJUNGAN PERPUSTAKAAN</t>
  </si>
  <si>
    <t>DINAS KEARSIPAN DAN PERPUSTAKAAN PROVINSI JAWA TENGAH</t>
  </si>
  <si>
    <t xml:space="preserve">Mengetahui, </t>
  </si>
  <si>
    <t>NO</t>
  </si>
  <si>
    <t>Plt. Subkoordinator Layanan Dan Otomasi Perpustakaan</t>
  </si>
  <si>
    <t>Diah Puspitosari, S.E</t>
  </si>
  <si>
    <t>NIP. 19770629 201001 2 001</t>
  </si>
  <si>
    <t xml:space="preserve">            </t>
  </si>
  <si>
    <t xml:space="preserve">Juli </t>
  </si>
  <si>
    <t>Penata Tingkat I</t>
  </si>
  <si>
    <t>Semarang, 31 Desember 2023</t>
  </si>
  <si>
    <t>(7+9)</t>
  </si>
  <si>
    <t>TAHUN 2025</t>
  </si>
  <si>
    <t>TARGET 2025</t>
  </si>
  <si>
    <t>TARGET</t>
  </si>
  <si>
    <t>TAHUN</t>
  </si>
  <si>
    <t>TARGET TRIWULAN</t>
  </si>
  <si>
    <t>TARGET BULANAN</t>
  </si>
  <si>
    <t>Semarang, 31 Maret 2025</t>
  </si>
  <si>
    <t>(3+4)</t>
  </si>
  <si>
    <t>KEKURANGAN s/d 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</si>
</sst>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3" fontId="0" fillId="0" borderId="0" xfId="0" applyNumberForma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1" fillId="0" borderId="0" xfId="0" applyFont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3" fontId="3" fillId="0" borderId="19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/>
    </xf>
    <xf numFmtId="3" fontId="3" fillId="0" borderId="3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3" fontId="5" fillId="0" borderId="1" xfId="0" applyNumberFormat="1" applyFont="1" applyBorder="1"/>
    <xf numFmtId="0" fontId="3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1"/>
  <sheetViews>
    <sheetView tabSelected="1" zoomScaleNormal="100" zoomScaleSheetLayoutView="100" workbookViewId="0">
      <selection activeCell="L20" sqref="L20"/>
    </sheetView>
  </sheetViews>
  <sheetFormatPr defaultRowHeight="15" x14ac:dyDescent="0.25"/>
  <cols>
    <col min="1" max="1" width="7" customWidth="1"/>
    <col min="2" max="2" width="21.7109375" customWidth="1"/>
    <col min="3" max="3" width="21.42578125" customWidth="1"/>
    <col min="4" max="4" width="21.28515625" customWidth="1"/>
    <col min="5" max="5" width="23.7109375" customWidth="1"/>
    <col min="6" max="6" width="19.5703125" customWidth="1"/>
  </cols>
  <sheetData>
    <row r="2" spans="1:9" ht="15.75" x14ac:dyDescent="0.25">
      <c r="A2" s="46" t="s">
        <v>15</v>
      </c>
      <c r="B2" s="46"/>
      <c r="C2" s="46"/>
      <c r="D2" s="46"/>
      <c r="E2" s="46"/>
    </row>
    <row r="3" spans="1:9" ht="15.75" x14ac:dyDescent="0.25">
      <c r="A3" s="46" t="s">
        <v>16</v>
      </c>
      <c r="B3" s="46"/>
      <c r="C3" s="46"/>
      <c r="D3" s="46"/>
      <c r="E3" s="46"/>
    </row>
    <row r="4" spans="1:9" ht="15.75" x14ac:dyDescent="0.25">
      <c r="A4" s="46" t="s">
        <v>27</v>
      </c>
      <c r="B4" s="46"/>
      <c r="C4" s="46"/>
      <c r="D4" s="46"/>
      <c r="E4" s="46"/>
    </row>
    <row r="5" spans="1:9" ht="15.75" x14ac:dyDescent="0.25">
      <c r="A5" s="27"/>
      <c r="B5" s="27"/>
      <c r="C5" s="27"/>
      <c r="D5" s="27"/>
      <c r="E5" s="27"/>
    </row>
    <row r="6" spans="1:9" ht="15.75" thickBot="1" x14ac:dyDescent="0.3">
      <c r="B6" t="s">
        <v>28</v>
      </c>
      <c r="C6" s="1">
        <v>3120000</v>
      </c>
    </row>
    <row r="7" spans="1:9" ht="23.25" customHeight="1" x14ac:dyDescent="0.25">
      <c r="A7" s="47" t="s">
        <v>18</v>
      </c>
      <c r="B7" s="49" t="s">
        <v>0</v>
      </c>
      <c r="C7" s="51" t="s">
        <v>27</v>
      </c>
      <c r="D7" s="52"/>
      <c r="E7" s="53"/>
    </row>
    <row r="8" spans="1:9" ht="18" customHeight="1" x14ac:dyDescent="0.25">
      <c r="A8" s="48"/>
      <c r="B8" s="50"/>
      <c r="C8" s="15" t="s">
        <v>1</v>
      </c>
      <c r="D8" s="3" t="s">
        <v>2</v>
      </c>
      <c r="E8" s="4" t="s">
        <v>3</v>
      </c>
    </row>
    <row r="9" spans="1:9" ht="15.75" thickBot="1" x14ac:dyDescent="0.3">
      <c r="A9" s="21">
        <v>1</v>
      </c>
      <c r="B9" s="22">
        <v>2</v>
      </c>
      <c r="C9" s="25">
        <v>3</v>
      </c>
      <c r="D9" s="23">
        <v>4</v>
      </c>
      <c r="E9" s="24" t="s">
        <v>34</v>
      </c>
    </row>
    <row r="10" spans="1:9" ht="20.100000000000001" customHeight="1" x14ac:dyDescent="0.25">
      <c r="A10" s="18">
        <v>1</v>
      </c>
      <c r="B10" s="19" t="s">
        <v>4</v>
      </c>
      <c r="C10" s="20">
        <v>257757</v>
      </c>
      <c r="D10" s="13">
        <v>9050</v>
      </c>
      <c r="E10" s="14">
        <f>SUM(C10:D10)</f>
        <v>266807</v>
      </c>
    </row>
    <row r="11" spans="1:9" ht="20.100000000000001" customHeight="1" x14ac:dyDescent="0.25">
      <c r="A11" s="28">
        <v>2</v>
      </c>
      <c r="B11" s="7" t="s">
        <v>5</v>
      </c>
      <c r="C11" s="16">
        <v>227144</v>
      </c>
      <c r="D11" s="5">
        <v>12292</v>
      </c>
      <c r="E11" s="6">
        <f>SUM(C11:D11)</f>
        <v>239436</v>
      </c>
    </row>
    <row r="12" spans="1:9" ht="20.100000000000001" customHeight="1" x14ac:dyDescent="0.25">
      <c r="A12" s="28">
        <v>3</v>
      </c>
      <c r="B12" s="7" t="s">
        <v>6</v>
      </c>
      <c r="C12" s="16">
        <v>225987.17391304349</v>
      </c>
      <c r="D12" s="5">
        <v>6409.5652173913059</v>
      </c>
      <c r="E12" s="6">
        <f>SUM(C12:D12)</f>
        <v>232396.73913043478</v>
      </c>
      <c r="I12" s="2"/>
    </row>
    <row r="13" spans="1:9" ht="20.100000000000001" customHeight="1" x14ac:dyDescent="0.25">
      <c r="A13" s="28">
        <v>4</v>
      </c>
      <c r="B13" s="7" t="s">
        <v>7</v>
      </c>
      <c r="C13" s="16">
        <v>226729</v>
      </c>
      <c r="D13" s="5">
        <v>6654</v>
      </c>
      <c r="E13" s="6">
        <f>SUM(C13:D13)</f>
        <v>233383</v>
      </c>
    </row>
    <row r="14" spans="1:9" ht="20.100000000000001" customHeight="1" x14ac:dyDescent="0.25">
      <c r="A14" s="28">
        <v>5</v>
      </c>
      <c r="B14" s="7" t="s">
        <v>8</v>
      </c>
      <c r="C14" s="16">
        <v>288387</v>
      </c>
      <c r="D14" s="5">
        <v>8922</v>
      </c>
      <c r="E14" s="6">
        <f t="shared" ref="E14:E21" si="0">SUM(C14:D14)</f>
        <v>297309</v>
      </c>
    </row>
    <row r="15" spans="1:9" ht="20.100000000000001" customHeight="1" x14ac:dyDescent="0.25">
      <c r="A15" s="28">
        <v>6</v>
      </c>
      <c r="B15" s="7" t="s">
        <v>9</v>
      </c>
      <c r="C15" s="16">
        <v>267642</v>
      </c>
      <c r="D15" s="5">
        <f>7936+41</f>
        <v>7977</v>
      </c>
      <c r="E15" s="6">
        <f t="shared" si="0"/>
        <v>275619</v>
      </c>
    </row>
    <row r="16" spans="1:9" ht="20.100000000000001" customHeight="1" x14ac:dyDescent="0.25">
      <c r="A16" s="28">
        <v>7</v>
      </c>
      <c r="B16" s="7" t="s">
        <v>23</v>
      </c>
      <c r="C16" s="16">
        <v>688066</v>
      </c>
      <c r="D16" s="5">
        <v>7362</v>
      </c>
      <c r="E16" s="6">
        <f t="shared" si="0"/>
        <v>695428</v>
      </c>
      <c r="F16" s="1"/>
    </row>
    <row r="17" spans="1:9" ht="20.100000000000001" customHeight="1" x14ac:dyDescent="0.25">
      <c r="A17" s="28">
        <v>8</v>
      </c>
      <c r="B17" s="7" t="s">
        <v>10</v>
      </c>
      <c r="C17" s="16">
        <v>548387</v>
      </c>
      <c r="D17" s="5">
        <v>20499</v>
      </c>
      <c r="E17" s="6">
        <f t="shared" si="0"/>
        <v>568886</v>
      </c>
    </row>
    <row r="18" spans="1:9" ht="20.100000000000001" customHeight="1" x14ac:dyDescent="0.25">
      <c r="A18" s="28">
        <v>9</v>
      </c>
      <c r="B18" s="7" t="s">
        <v>11</v>
      </c>
      <c r="C18" s="16">
        <v>343035</v>
      </c>
      <c r="D18" s="5">
        <v>10294</v>
      </c>
      <c r="E18" s="6">
        <f t="shared" si="0"/>
        <v>353329</v>
      </c>
    </row>
    <row r="19" spans="1:9" ht="20.100000000000001" customHeight="1" x14ac:dyDescent="0.25">
      <c r="A19" s="28">
        <v>10</v>
      </c>
      <c r="B19" s="7" t="s">
        <v>12</v>
      </c>
      <c r="C19" s="16">
        <v>383411.17391304346</v>
      </c>
      <c r="D19" s="5">
        <v>12809</v>
      </c>
      <c r="E19" s="6">
        <f t="shared" si="0"/>
        <v>396220.17391304346</v>
      </c>
      <c r="I19" s="11"/>
    </row>
    <row r="20" spans="1:9" ht="20.100000000000001" customHeight="1" x14ac:dyDescent="0.25">
      <c r="A20" s="28">
        <v>11</v>
      </c>
      <c r="B20" s="7" t="s">
        <v>13</v>
      </c>
      <c r="C20" s="16">
        <v>378701</v>
      </c>
      <c r="D20" s="5">
        <v>10237</v>
      </c>
      <c r="E20" s="6">
        <f t="shared" si="0"/>
        <v>388938</v>
      </c>
    </row>
    <row r="21" spans="1:9" ht="20.100000000000001" customHeight="1" thickBot="1" x14ac:dyDescent="0.3">
      <c r="A21" s="9">
        <v>12</v>
      </c>
      <c r="B21" s="8" t="s">
        <v>14</v>
      </c>
      <c r="C21" s="55">
        <v>419878</v>
      </c>
      <c r="D21" s="56">
        <v>9633</v>
      </c>
      <c r="E21" s="6">
        <f t="shared" si="0"/>
        <v>429511</v>
      </c>
      <c r="H21" t="s">
        <v>22</v>
      </c>
    </row>
    <row r="22" spans="1:9" ht="24" customHeight="1" thickBot="1" x14ac:dyDescent="0.3">
      <c r="A22" s="42" t="s">
        <v>3</v>
      </c>
      <c r="B22" s="43"/>
      <c r="C22" s="17">
        <f>SUM(C10:C21)</f>
        <v>4255124.3478260869</v>
      </c>
      <c r="D22" s="17">
        <f>SUM(D10:D21)</f>
        <v>122138.5652173913</v>
      </c>
      <c r="E22" s="26">
        <f>SUM(E10:E21)</f>
        <v>4377262.9130434785</v>
      </c>
    </row>
    <row r="23" spans="1:9" x14ac:dyDescent="0.25">
      <c r="C23" s="1"/>
      <c r="D23" s="1"/>
      <c r="E23" s="1"/>
    </row>
    <row r="24" spans="1:9" ht="15.75" hidden="1" x14ac:dyDescent="0.25">
      <c r="B24" s="12"/>
      <c r="C24" s="44" t="s">
        <v>33</v>
      </c>
      <c r="D24" s="44"/>
      <c r="E24" s="44"/>
    </row>
    <row r="25" spans="1:9" ht="15.75" hidden="1" x14ac:dyDescent="0.25">
      <c r="C25" s="41" t="s">
        <v>17</v>
      </c>
      <c r="D25" s="41"/>
      <c r="E25" s="41"/>
    </row>
    <row r="26" spans="1:9" ht="15.75" hidden="1" x14ac:dyDescent="0.25">
      <c r="C26" s="41" t="s">
        <v>19</v>
      </c>
      <c r="D26" s="41"/>
      <c r="E26" s="41"/>
    </row>
    <row r="27" spans="1:9" ht="15.75" hidden="1" x14ac:dyDescent="0.25">
      <c r="D27" s="10"/>
      <c r="E27" s="10"/>
    </row>
    <row r="28" spans="1:9" ht="15.75" hidden="1" x14ac:dyDescent="0.25">
      <c r="D28" s="10"/>
      <c r="E28" s="10"/>
    </row>
    <row r="29" spans="1:9" ht="15.75" hidden="1" x14ac:dyDescent="0.25">
      <c r="C29" s="45" t="s">
        <v>20</v>
      </c>
      <c r="D29" s="45"/>
      <c r="E29" s="45"/>
    </row>
    <row r="30" spans="1:9" ht="15.75" hidden="1" x14ac:dyDescent="0.25">
      <c r="C30" s="41" t="s">
        <v>24</v>
      </c>
      <c r="D30" s="41"/>
      <c r="E30" s="41"/>
    </row>
    <row r="31" spans="1:9" ht="15.75" hidden="1" x14ac:dyDescent="0.25">
      <c r="C31" s="41" t="s">
        <v>21</v>
      </c>
      <c r="D31" s="41"/>
      <c r="E31" s="41"/>
    </row>
  </sheetData>
  <mergeCells count="13">
    <mergeCell ref="A2:E2"/>
    <mergeCell ref="A3:E3"/>
    <mergeCell ref="A4:E4"/>
    <mergeCell ref="A7:A8"/>
    <mergeCell ref="B7:B8"/>
    <mergeCell ref="C7:E7"/>
    <mergeCell ref="C31:E31"/>
    <mergeCell ref="A22:B22"/>
    <mergeCell ref="C24:E24"/>
    <mergeCell ref="C25:E25"/>
    <mergeCell ref="C26:E26"/>
    <mergeCell ref="C29:E29"/>
    <mergeCell ref="C30:E30"/>
  </mergeCells>
  <pageMargins left="0.70866141732283472" right="0.70866141732283472" top="0.74803149606299213" bottom="0.74803149606299213" header="0.31496062992125984" footer="0.31496062992125984"/>
  <pageSetup paperSize="14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8"/>
  <sheetViews>
    <sheetView topLeftCell="A4" zoomScaleNormal="100" zoomScaleSheetLayoutView="100" workbookViewId="0">
      <selection activeCell="D20" sqref="D20"/>
    </sheetView>
  </sheetViews>
  <sheetFormatPr defaultRowHeight="15" x14ac:dyDescent="0.25"/>
  <cols>
    <col min="1" max="1" width="7" customWidth="1"/>
    <col min="2" max="2" width="21.7109375" customWidth="1"/>
    <col min="3" max="3" width="21.42578125" customWidth="1"/>
    <col min="4" max="4" width="21.28515625" customWidth="1"/>
    <col min="5" max="5" width="23.7109375" customWidth="1"/>
    <col min="6" max="6" width="30.85546875" customWidth="1"/>
  </cols>
  <sheetData>
    <row r="2" spans="1:9" ht="15.75" x14ac:dyDescent="0.25">
      <c r="A2" s="46" t="s">
        <v>15</v>
      </c>
      <c r="B2" s="46"/>
      <c r="C2" s="46"/>
      <c r="D2" s="46"/>
      <c r="E2" s="46"/>
    </row>
    <row r="3" spans="1:9" ht="15.75" x14ac:dyDescent="0.25">
      <c r="A3" s="46" t="s">
        <v>16</v>
      </c>
      <c r="B3" s="46"/>
      <c r="C3" s="46"/>
      <c r="D3" s="46"/>
      <c r="E3" s="46"/>
    </row>
    <row r="4" spans="1:9" ht="15.75" x14ac:dyDescent="0.25">
      <c r="A4" s="46" t="s">
        <v>27</v>
      </c>
      <c r="B4" s="46"/>
      <c r="C4" s="46"/>
      <c r="D4" s="46"/>
      <c r="E4" s="46"/>
    </row>
    <row r="5" spans="1:9" ht="15.75" x14ac:dyDescent="0.25">
      <c r="A5" s="27"/>
      <c r="B5" s="27"/>
      <c r="C5" s="27"/>
      <c r="D5" s="27"/>
      <c r="E5" s="27"/>
    </row>
    <row r="6" spans="1:9" ht="15.75" thickBot="1" x14ac:dyDescent="0.3">
      <c r="B6" t="s">
        <v>28</v>
      </c>
      <c r="C6" s="32">
        <v>3120000</v>
      </c>
    </row>
    <row r="7" spans="1:9" ht="23.25" customHeight="1" x14ac:dyDescent="0.25">
      <c r="A7" s="47" t="s">
        <v>18</v>
      </c>
      <c r="B7" s="49" t="s">
        <v>0</v>
      </c>
      <c r="C7" s="51" t="s">
        <v>27</v>
      </c>
      <c r="D7" s="52"/>
      <c r="E7" s="54"/>
      <c r="F7" s="37" t="s">
        <v>35</v>
      </c>
    </row>
    <row r="8" spans="1:9" ht="18" customHeight="1" x14ac:dyDescent="0.25">
      <c r="A8" s="48"/>
      <c r="B8" s="50"/>
      <c r="C8" s="15" t="s">
        <v>1</v>
      </c>
      <c r="D8" s="3" t="s">
        <v>2</v>
      </c>
      <c r="E8" s="33" t="s">
        <v>3</v>
      </c>
      <c r="F8" s="38"/>
    </row>
    <row r="9" spans="1:9" ht="15.75" thickBot="1" x14ac:dyDescent="0.3">
      <c r="A9" s="21">
        <v>1</v>
      </c>
      <c r="B9" s="22">
        <v>2</v>
      </c>
      <c r="C9" s="25">
        <v>7</v>
      </c>
      <c r="D9" s="23">
        <v>9</v>
      </c>
      <c r="E9" s="34" t="s">
        <v>26</v>
      </c>
      <c r="F9" s="38"/>
    </row>
    <row r="10" spans="1:9" ht="20.100000000000001" customHeight="1" x14ac:dyDescent="0.25">
      <c r="A10" s="18">
        <v>1</v>
      </c>
      <c r="B10" s="19" t="s">
        <v>4</v>
      </c>
      <c r="C10" s="20">
        <f>'REKAP KUNJUNGAN 2025'!C10</f>
        <v>257757</v>
      </c>
      <c r="D10" s="13">
        <f>'REKAP KUNJUNGAN 2025'!D10</f>
        <v>9050</v>
      </c>
      <c r="E10" s="35">
        <f>SUM(C10:D10)</f>
        <v>266807</v>
      </c>
      <c r="F10" s="39">
        <f>C6-E10</f>
        <v>2853193</v>
      </c>
    </row>
    <row r="11" spans="1:9" ht="20.100000000000001" customHeight="1" x14ac:dyDescent="0.25">
      <c r="A11" s="28">
        <v>2</v>
      </c>
      <c r="B11" s="7" t="s">
        <v>5</v>
      </c>
      <c r="C11" s="20">
        <f>'REKAP KUNJUNGAN 2025'!C11</f>
        <v>227144</v>
      </c>
      <c r="D11" s="13">
        <f>'REKAP KUNJUNGAN 2025'!D11</f>
        <v>12292</v>
      </c>
      <c r="E11" s="36">
        <f>SUM(C11:D11)</f>
        <v>239436</v>
      </c>
      <c r="F11" s="39">
        <f>C6-SUM(E10:E11)</f>
        <v>2613757</v>
      </c>
    </row>
    <row r="12" spans="1:9" ht="20.100000000000001" customHeight="1" x14ac:dyDescent="0.25">
      <c r="A12" s="28">
        <v>3</v>
      </c>
      <c r="B12" s="7" t="s">
        <v>6</v>
      </c>
      <c r="C12" s="20">
        <f>'REKAP KUNJUNGAN 2025'!C12</f>
        <v>225987.17391304349</v>
      </c>
      <c r="D12" s="13">
        <f>'REKAP KUNJUNGAN 2025'!D12</f>
        <v>6409.5652173913059</v>
      </c>
      <c r="E12" s="36">
        <f>SUM(C12:D12)</f>
        <v>232396.73913043478</v>
      </c>
      <c r="F12" s="39">
        <f>C6-SUM(E10:E12)</f>
        <v>2381360.2608695654</v>
      </c>
      <c r="I12" s="2"/>
    </row>
    <row r="13" spans="1:9" ht="20.100000000000001" customHeight="1" x14ac:dyDescent="0.25">
      <c r="A13" s="28">
        <v>4</v>
      </c>
      <c r="B13" s="7" t="s">
        <v>7</v>
      </c>
      <c r="C13" s="20">
        <f>'REKAP KUNJUNGAN 2025'!C13</f>
        <v>226729</v>
      </c>
      <c r="D13" s="13">
        <f>'REKAP KUNJUNGAN 2025'!D13</f>
        <v>6654</v>
      </c>
      <c r="E13" s="36">
        <f>SUM(C13:D13)</f>
        <v>233383</v>
      </c>
      <c r="F13" s="39">
        <f>C6-SUM(E10:E13)</f>
        <v>2147977.2608695654</v>
      </c>
    </row>
    <row r="14" spans="1:9" ht="20.100000000000001" customHeight="1" x14ac:dyDescent="0.25">
      <c r="A14" s="28">
        <v>5</v>
      </c>
      <c r="B14" s="7" t="s">
        <v>8</v>
      </c>
      <c r="C14" s="20">
        <f>'REKAP KUNJUNGAN 2025'!C14</f>
        <v>288387</v>
      </c>
      <c r="D14" s="13">
        <f>'REKAP KUNJUNGAN 2025'!D14</f>
        <v>8922</v>
      </c>
      <c r="E14" s="36">
        <f t="shared" ref="E14:E21" si="0">SUM(C14:D14)</f>
        <v>297309</v>
      </c>
      <c r="F14" s="39">
        <f>C6-SUM(E10:E14)</f>
        <v>1850668.2608695652</v>
      </c>
    </row>
    <row r="15" spans="1:9" ht="20.100000000000001" customHeight="1" x14ac:dyDescent="0.25">
      <c r="A15" s="28">
        <v>6</v>
      </c>
      <c r="B15" s="7" t="s">
        <v>9</v>
      </c>
      <c r="C15" s="20">
        <f>'REKAP KUNJUNGAN 2025'!C15</f>
        <v>267642</v>
      </c>
      <c r="D15" s="13">
        <f>'REKAP KUNJUNGAN 2025'!D15</f>
        <v>7977</v>
      </c>
      <c r="E15" s="36">
        <f t="shared" si="0"/>
        <v>275619</v>
      </c>
      <c r="F15" s="39">
        <f>C6-SUM(E10:E15)</f>
        <v>1575049.2608695652</v>
      </c>
    </row>
    <row r="16" spans="1:9" ht="20.100000000000001" customHeight="1" x14ac:dyDescent="0.25">
      <c r="A16" s="28">
        <v>7</v>
      </c>
      <c r="B16" s="7" t="s">
        <v>23</v>
      </c>
      <c r="C16" s="20">
        <f>'REKAP KUNJUNGAN 2025'!C16</f>
        <v>688066</v>
      </c>
      <c r="D16" s="13">
        <f>'REKAP KUNJUNGAN 2025'!D16</f>
        <v>7362</v>
      </c>
      <c r="E16" s="36">
        <f t="shared" si="0"/>
        <v>695428</v>
      </c>
      <c r="F16" s="39">
        <f>C6-SUM(E10:E16)</f>
        <v>879621.26086956542</v>
      </c>
    </row>
    <row r="17" spans="1:9" ht="20.100000000000001" customHeight="1" x14ac:dyDescent="0.25">
      <c r="A17" s="28">
        <v>8</v>
      </c>
      <c r="B17" s="7" t="s">
        <v>10</v>
      </c>
      <c r="C17" s="20">
        <f>'REKAP KUNJUNGAN 2025'!C17</f>
        <v>548387</v>
      </c>
      <c r="D17" s="13">
        <f>'REKAP KUNJUNGAN 2025'!D17</f>
        <v>20499</v>
      </c>
      <c r="E17" s="36">
        <f t="shared" si="0"/>
        <v>568886</v>
      </c>
      <c r="F17" s="39"/>
    </row>
    <row r="18" spans="1:9" ht="20.100000000000001" customHeight="1" x14ac:dyDescent="0.25">
      <c r="A18" s="28">
        <v>9</v>
      </c>
      <c r="B18" s="7" t="s">
        <v>11</v>
      </c>
      <c r="C18" s="20">
        <f>'REKAP KUNJUNGAN 2025'!C18</f>
        <v>343035</v>
      </c>
      <c r="D18" s="13">
        <f>'REKAP KUNJUNGAN 2025'!D18</f>
        <v>10294</v>
      </c>
      <c r="E18" s="36">
        <f t="shared" si="0"/>
        <v>353329</v>
      </c>
      <c r="F18" s="39"/>
    </row>
    <row r="19" spans="1:9" ht="20.100000000000001" customHeight="1" x14ac:dyDescent="0.25">
      <c r="A19" s="28">
        <v>10</v>
      </c>
      <c r="B19" s="7" t="s">
        <v>12</v>
      </c>
      <c r="C19" s="20">
        <f>'REKAP KUNJUNGAN 2025'!C19</f>
        <v>383411.17391304346</v>
      </c>
      <c r="D19" s="13">
        <f>'REKAP KUNJUNGAN 2025'!D19</f>
        <v>12809</v>
      </c>
      <c r="E19" s="36">
        <f t="shared" si="0"/>
        <v>396220.17391304346</v>
      </c>
      <c r="F19" s="39"/>
      <c r="I19" s="11"/>
    </row>
    <row r="20" spans="1:9" ht="20.100000000000001" customHeight="1" x14ac:dyDescent="0.25">
      <c r="A20" s="28">
        <v>11</v>
      </c>
      <c r="B20" s="7" t="s">
        <v>13</v>
      </c>
      <c r="C20" s="20">
        <f>'REKAP KUNJUNGAN 2025'!C20</f>
        <v>378701</v>
      </c>
      <c r="D20" s="13">
        <f>'REKAP KUNJUNGAN 2025'!D20</f>
        <v>10237</v>
      </c>
      <c r="E20" s="36">
        <f t="shared" si="0"/>
        <v>388938</v>
      </c>
      <c r="F20" s="39"/>
    </row>
    <row r="21" spans="1:9" ht="20.100000000000001" customHeight="1" thickBot="1" x14ac:dyDescent="0.3">
      <c r="A21" s="9">
        <v>12</v>
      </c>
      <c r="B21" s="8" t="s">
        <v>14</v>
      </c>
      <c r="C21" s="20">
        <f>'REKAP KUNJUNGAN 2025'!C21</f>
        <v>419878</v>
      </c>
      <c r="D21" s="13">
        <f>'REKAP KUNJUNGAN 2025'!D21</f>
        <v>9633</v>
      </c>
      <c r="E21" s="36">
        <f t="shared" si="0"/>
        <v>429511</v>
      </c>
      <c r="F21" s="39"/>
      <c r="H21" t="s">
        <v>22</v>
      </c>
    </row>
    <row r="22" spans="1:9" ht="24" customHeight="1" thickBot="1" x14ac:dyDescent="0.3">
      <c r="A22" s="42" t="s">
        <v>3</v>
      </c>
      <c r="B22" s="43"/>
      <c r="C22" s="17">
        <f>SUM(C10:C21)</f>
        <v>4255124.3478260869</v>
      </c>
      <c r="D22" s="17">
        <f>SUM(D10:D21)</f>
        <v>122138.5652173913</v>
      </c>
      <c r="E22" s="17">
        <f>SUM(E10:E21)</f>
        <v>4377262.9130434785</v>
      </c>
      <c r="F22" s="40">
        <f>C6-E22</f>
        <v>-1257262.9130434785</v>
      </c>
    </row>
    <row r="23" spans="1:9" x14ac:dyDescent="0.25">
      <c r="C23" s="1"/>
      <c r="D23" s="1"/>
      <c r="E23" s="1"/>
    </row>
    <row r="24" spans="1:9" ht="15.75" hidden="1" x14ac:dyDescent="0.25">
      <c r="B24" s="12"/>
      <c r="C24" s="44" t="s">
        <v>25</v>
      </c>
      <c r="D24" s="44"/>
      <c r="E24" s="44"/>
    </row>
    <row r="25" spans="1:9" ht="15.75" hidden="1" x14ac:dyDescent="0.25">
      <c r="C25" s="41" t="s">
        <v>17</v>
      </c>
      <c r="D25" s="41"/>
      <c r="E25" s="41"/>
    </row>
    <row r="26" spans="1:9" ht="15.75" hidden="1" x14ac:dyDescent="0.25">
      <c r="C26" s="41" t="s">
        <v>19</v>
      </c>
      <c r="D26" s="41"/>
      <c r="E26" s="41"/>
    </row>
    <row r="27" spans="1:9" ht="15.75" hidden="1" x14ac:dyDescent="0.25">
      <c r="D27" s="10"/>
      <c r="E27" s="10"/>
    </row>
    <row r="28" spans="1:9" ht="15.75" hidden="1" x14ac:dyDescent="0.25">
      <c r="D28" s="10"/>
      <c r="E28" s="10"/>
    </row>
    <row r="29" spans="1:9" ht="15.75" hidden="1" x14ac:dyDescent="0.25">
      <c r="C29" s="45" t="s">
        <v>20</v>
      </c>
      <c r="D29" s="45"/>
      <c r="E29" s="45"/>
    </row>
    <row r="30" spans="1:9" ht="15.75" hidden="1" x14ac:dyDescent="0.25">
      <c r="C30" s="41" t="s">
        <v>24</v>
      </c>
      <c r="D30" s="41"/>
      <c r="E30" s="41"/>
    </row>
    <row r="31" spans="1:9" ht="15.75" hidden="1" x14ac:dyDescent="0.25">
      <c r="C31" s="41" t="s">
        <v>21</v>
      </c>
      <c r="D31" s="41"/>
      <c r="E31" s="41"/>
    </row>
    <row r="32" spans="1:9" x14ac:dyDescent="0.25">
      <c r="A32" s="31" t="s">
        <v>18</v>
      </c>
      <c r="B32" s="31" t="s">
        <v>30</v>
      </c>
      <c r="C32" s="31" t="s">
        <v>29</v>
      </c>
      <c r="D32" s="31" t="s">
        <v>31</v>
      </c>
      <c r="E32" s="31" t="s">
        <v>32</v>
      </c>
    </row>
    <row r="33" spans="1:5" x14ac:dyDescent="0.25">
      <c r="A33" s="29">
        <v>1</v>
      </c>
      <c r="B33" s="29">
        <v>2025</v>
      </c>
      <c r="C33" s="30">
        <v>3120000</v>
      </c>
      <c r="D33" s="30">
        <f>C33/4</f>
        <v>780000</v>
      </c>
      <c r="E33" s="30">
        <f>C33/12</f>
        <v>260000</v>
      </c>
    </row>
    <row r="34" spans="1:5" x14ac:dyDescent="0.25">
      <c r="A34" s="29">
        <v>2</v>
      </c>
      <c r="B34" s="29">
        <v>2026</v>
      </c>
      <c r="C34" s="30">
        <v>3166650</v>
      </c>
      <c r="D34" s="30">
        <f t="shared" ref="D34:D38" si="1">C34/4</f>
        <v>791662.5</v>
      </c>
      <c r="E34" s="30">
        <f t="shared" ref="E34:E38" si="2">C34/12</f>
        <v>263887.5</v>
      </c>
    </row>
    <row r="35" spans="1:5" x14ac:dyDescent="0.25">
      <c r="A35" s="29">
        <v>3</v>
      </c>
      <c r="B35" s="29">
        <v>2027</v>
      </c>
      <c r="C35" s="30">
        <v>3214300</v>
      </c>
      <c r="D35" s="30">
        <f t="shared" si="1"/>
        <v>803575</v>
      </c>
      <c r="E35" s="30">
        <f t="shared" si="2"/>
        <v>267858.33333333331</v>
      </c>
    </row>
    <row r="36" spans="1:5" x14ac:dyDescent="0.25">
      <c r="A36" s="29">
        <v>4</v>
      </c>
      <c r="B36" s="29">
        <v>2028</v>
      </c>
      <c r="C36" s="30">
        <v>3262650</v>
      </c>
      <c r="D36" s="30">
        <f t="shared" si="1"/>
        <v>815662.5</v>
      </c>
      <c r="E36" s="30">
        <f t="shared" si="2"/>
        <v>271887.5</v>
      </c>
    </row>
    <row r="37" spans="1:5" x14ac:dyDescent="0.25">
      <c r="A37" s="29">
        <v>5</v>
      </c>
      <c r="B37" s="29">
        <v>2029</v>
      </c>
      <c r="C37" s="30">
        <v>3311500</v>
      </c>
      <c r="D37" s="30">
        <f t="shared" si="1"/>
        <v>827875</v>
      </c>
      <c r="E37" s="30">
        <f t="shared" si="2"/>
        <v>275958.33333333331</v>
      </c>
    </row>
    <row r="38" spans="1:5" x14ac:dyDescent="0.25">
      <c r="A38" s="29">
        <v>6</v>
      </c>
      <c r="B38" s="29">
        <v>2030</v>
      </c>
      <c r="C38" s="30">
        <v>3361050</v>
      </c>
      <c r="D38" s="30">
        <f t="shared" si="1"/>
        <v>840262.5</v>
      </c>
      <c r="E38" s="30">
        <f t="shared" si="2"/>
        <v>280087.5</v>
      </c>
    </row>
  </sheetData>
  <mergeCells count="13">
    <mergeCell ref="C31:E31"/>
    <mergeCell ref="A22:B22"/>
    <mergeCell ref="C24:E24"/>
    <mergeCell ref="C25:E25"/>
    <mergeCell ref="C26:E26"/>
    <mergeCell ref="C29:E29"/>
    <mergeCell ref="C30:E30"/>
    <mergeCell ref="A2:E2"/>
    <mergeCell ref="A3:E3"/>
    <mergeCell ref="A4:E4"/>
    <mergeCell ref="A7:A8"/>
    <mergeCell ref="B7:B8"/>
    <mergeCell ref="C7:E7"/>
  </mergeCells>
  <pageMargins left="0.70866141732283472" right="0.70866141732283472" top="0.74803149606299213" bottom="0.74803149606299213" header="0.31496062992125984" footer="0.31496062992125984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REKAP KUNJUNGAN 2025</vt:lpstr>
      <vt:lpstr>TARGET KUNJUNGAN 2025-2030</vt:lpstr>
      <vt:lpstr>'REKAP KUNJUNGAN 2025'!Print_Area</vt:lpstr>
      <vt:lpstr>'TARGET KUNJUNGAN 2025-2030'!Print_Area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2025-08-06T08:29:06Z</cp:lastPrinted>
  <dcterms:created xsi:type="dcterms:W3CDTF">2022-10-05T02:06:19Z</dcterms:created>
  <dcterms:modified xsi:type="dcterms:W3CDTF">2026-01-02T09:18:50Z</dcterms:modified>
</cp:coreProperties>
</file>